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<sst xmlns="http://schemas.openxmlformats.org/spreadsheetml/2006/main" count="66" uniqueCount="65">
  <si>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Dodavatel</t>
  </si>
  <si>
    <t>Sbor Církve bratrské v Praze 13</t>
  </si>
  <si>
    <t>Nušlova 2273/11</t>
  </si>
  <si>
    <t>PRAHA 13 - STODŮLKY</t>
  </si>
  <si>
    <t>158 00 PRAHA 58</t>
  </si>
  <si>
    <t>Položka</t>
  </si>
  <si>
    <t>(ceny v Kč)</t>
  </si>
  <si>
    <t>Množství</t>
  </si>
  <si>
    <t>Jedn.Cena</t>
  </si>
  <si>
    <t>Celk.Cena</t>
  </si>
  <si>
    <t>DPH</t>
  </si>
  <si>
    <t>………………………………………………………………………………….</t>
  </si>
  <si>
    <t>Celkem</t>
  </si>
  <si>
    <t>OBJEDNÁVKA</t>
  </si>
  <si>
    <t>Jméno</t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</si>
  <si>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>Určit jednu osobu, která bude s jednotlivými objednateli komunikovat (cenu, klíče, detaily atd.)</t>
    </r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</si>
  <si>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>Pokud by to byl někdo zcela mimo náš sbor, těžko by se zorientoval v technických věcech – bude třeba, aby se v o objednávce specifikovalo, co daný člověk chce – ozvučení, počet mikrofonů, stojanů, jaké místnosti, zda nahrávat, projektor, stoly pro registraci, stoly pro občerstvení, předpokládaný počet účastníků, židle, využití kuchyně atd.</t>
    </r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</si>
  <si>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>Pokud vyžaduje větší servis, bude asi muset být ve sboru někdo, kdo bude schopen sál takto připravit a případně finančně takového člověka ohodnotit (v ceně pronájmu) – nevím, případně bude muset dotyčný objednatel přijít předem a být proškolen, co a jak, případně se to bude muset dát na papír jako návody – jak s aparaturou, kde jsou mikrofony, co s nimi po akci, jak se dá nahrávat, co s projektorem atd.</t>
    </r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</si>
  <si>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>Další věcí je úklid – má objednatel po sobě uklidit, nebo to bude dělat sbor? Co má uklidit a co ne? Podlahy? Jen kuchyň? Sál? Mikrofony?</t>
    </r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</si>
  <si>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>Příprava sálu – před akcí byly všechny židle složené na sobě – objednatelé mimo náš sbor by asi měli vědět, že si to budou muset připravit nebo že jim to připravíme my.</t>
    </r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</si>
  <si>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 xml:space="preserve">Přístup na počítač, wifi, k nahrávání a obsluha ozvučení – bez proškolení nebo pomoci někoho se sboru je to obtížně zvládnutelné – ale ne nemožné. S přístupem na wifi je asi potřeba opatrně pro outsidery, </t>
    </r>
  </si>
  <si>
    <r>
      <t>·</t>
    </r>
    <r>
      <rPr>
        <sz val="7"/>
        <rFont val="Times New Roman"/>
        <family val="1"/>
      </rPr>
      <t xml:space="preserve">      </t>
    </r>
    <r>
      <rPr>
        <sz val="16"/>
        <rFont val="Times New Roman"/>
        <family val="1"/>
      </rPr>
      <t>Flipchart – myslím, že by se měly dokoupit papíry a nabízet to za poplatek podle zájmu objednatele, aby to tam sami nemuseli vozit. Papíry se hodí i na interní jednání. Stojan má jeden nefunkční mechanismus, který drží papíry (možná by se to dalo nějak spravit)</t>
    </r>
  </si>
  <si>
    <t>IČ:</t>
  </si>
  <si>
    <t>Sídlo:</t>
  </si>
  <si>
    <t>Organizace:</t>
  </si>
  <si>
    <t>PSČ, město</t>
  </si>
  <si>
    <t>Jméno kontaktní osoby odběratele:</t>
  </si>
  <si>
    <t>E-mail:</t>
  </si>
  <si>
    <t>Telefonní kontakt:</t>
  </si>
  <si>
    <t>Termín včetně časové specifikace:</t>
  </si>
  <si>
    <t>xxx</t>
  </si>
  <si>
    <t>xxx xx, yyyyyy</t>
  </si>
  <si>
    <t xml:space="preserve"> </t>
  </si>
  <si>
    <t>Předpokládaný počet účastníků:</t>
  </si>
  <si>
    <t>Využití kuchyňky a zajištění úklidu vlastními silami</t>
  </si>
  <si>
    <t>Využití kuchyňky bez úklidu nádobí</t>
  </si>
  <si>
    <t>Sál - 105m2 včetně sociálního zázemí</t>
  </si>
  <si>
    <t>Mateřské Centrum 50m2  včetně sociálního zázemí</t>
  </si>
  <si>
    <t>Velká klubovna 20m2  včetně sociálního zázemí</t>
  </si>
  <si>
    <t>Malá klubovna 9m2  včetně sociálního zázemí</t>
  </si>
  <si>
    <t>Vyžadovaná příprava prostor (židle, mikrofony, ..)</t>
  </si>
  <si>
    <t>Přístup k internetu</t>
  </si>
  <si>
    <t>Flipchart</t>
  </si>
  <si>
    <t>Proškolení obsluhy ozvučení a projekce</t>
  </si>
  <si>
    <t>Asistence zvukaře v průběhu akce (počet hodin)</t>
  </si>
  <si>
    <t>Správce prostor/ technická podpora (počet hodin)</t>
  </si>
  <si>
    <t>Stoly pro registraci a občerstvení</t>
  </si>
  <si>
    <t>Odběratel - fakturační údaje</t>
  </si>
  <si>
    <t>Platba v hotovosti</t>
  </si>
  <si>
    <t>Platba převodem</t>
  </si>
  <si>
    <t>Ne</t>
  </si>
  <si>
    <t>Ano</t>
  </si>
  <si>
    <t>Prostory je možné využít 15min předem a je nutné je vyklidit do 15min po skončení pronájmu</t>
  </si>
  <si>
    <t>xxxxxxxx</t>
  </si>
  <si>
    <t>Název a adresa prostor: Třináctka, Obchodního pavilon Luka, Mukařovského 1986, 15500, Praha 5</t>
  </si>
  <si>
    <t>Objednáváme pronájem Třináctky - křesťanského centra Luka ve specifikaci níže:</t>
  </si>
  <si>
    <t>IČ 73633666</t>
  </si>
  <si>
    <t>Svým podpisem objednavatel potvrzuje že se seznámil s Provozním řádem Třináctky</t>
  </si>
  <si>
    <t>a souhlasí s jeho dodržováním.</t>
  </si>
  <si>
    <t xml:space="preserve">jméno a podpis objednavatele </t>
  </si>
  <si>
    <t>Předání a převzetí prostor mimo den konání akce</t>
  </si>
  <si>
    <t>Předání a převzetí prostor v den konání akce</t>
  </si>
  <si>
    <t>Kontaktní osoba pro využití prostor: Pavel Světlík</t>
  </si>
  <si>
    <t>pavel.svetlik@centrum.cz</t>
  </si>
  <si>
    <t xml:space="preserve">od   do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</si>
</sst>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#,##0.00\ &quot;Kč&quot;"/>
    <numFmt numFmtId="174" formatCode="[$-405]d\.\ mmmm\ yyyy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\ &quot;Kč&quot;"/>
    <numFmt numFmtId="181" formatCode="#,##0\ &quot;Kč&quot;"/>
    <numFmt numFmtId="182" formatCode="###\ ###\ ##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6"/>
      <name val="Symbol"/>
      <family val="1"/>
    </font>
    <font>
      <sz val="7"/>
      <name val="Times New Roman"/>
      <family val="1"/>
    </font>
    <font>
      <sz val="16"/>
      <name val="Times New Roman"/>
      <family val="1"/>
    </font>
    <font>
      <sz val="10"/>
      <name val="Futura Hv"/>
      <family val="2"/>
    </font>
    <font>
      <b/>
      <sz val="16"/>
      <name val="Futura Hv"/>
      <family val="2"/>
    </font>
    <font>
      <b/>
      <sz val="12"/>
      <name val="Futura Hv"/>
      <family val="2"/>
    </font>
    <font>
      <u val="single"/>
      <sz val="10"/>
      <color indexed="12"/>
      <name val="Futura Hv"/>
      <family val="2"/>
    </font>
    <font>
      <b/>
      <sz val="10"/>
      <name val="Futura Hv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3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3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182" fontId="6" fillId="0" borderId="0" xfId="0" applyNumberFormat="1" applyFont="1" applyBorder="1" applyAlignment="1">
      <alignment horizontal="center"/>
    </xf>
    <xf numFmtId="0" fontId="9" fillId="0" borderId="0" xfId="36" applyFont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2" fillId="0" borderId="0" xfId="36" applyBorder="1" applyAlignment="1" applyProtection="1">
      <alignment/>
      <protection/>
    </xf>
    <xf numFmtId="0" fontId="2" fillId="32" borderId="0" xfId="36" applyFill="1" applyBorder="1" applyAlignment="1" applyProtection="1">
      <alignment/>
      <protection/>
    </xf>
    <xf numFmtId="172" fontId="7" fillId="0" borderId="15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190500</xdr:rowOff>
    </xdr:from>
    <xdr:to>
      <xdr:col>3</xdr:col>
      <xdr:colOff>285750</xdr:colOff>
      <xdr:row>7</xdr:row>
      <xdr:rowOff>85725</xdr:rowOff>
    </xdr:to>
    <xdr:pic>
      <xdr:nvPicPr>
        <xdr:cNvPr id="1" name="Picture 8" descr="LOGO S TEXT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7675"/>
          <a:ext cx="2533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svetlik@centrum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PageLayoutView="0" workbookViewId="0" topLeftCell="B1">
      <selection activeCell="I10" sqref="I10"/>
    </sheetView>
  </sheetViews>
  <sheetFormatPr defaultColWidth="9.140625" defaultRowHeight="12.75"/>
  <cols>
    <col min="1" max="1" width="0.85546875" style="7" customWidth="1"/>
    <col min="2" max="2" width="12.7109375" style="7" customWidth="1"/>
    <col min="3" max="3" width="21.7109375" style="7" customWidth="1"/>
    <col min="4" max="4" width="10.7109375" style="7" customWidth="1"/>
    <col min="5" max="5" width="0.85546875" style="7" customWidth="1"/>
    <col min="6" max="6" width="17.7109375" style="7" customWidth="1"/>
    <col min="7" max="7" width="8.7109375" style="7" customWidth="1"/>
    <col min="8" max="8" width="12.7109375" style="7" customWidth="1"/>
    <col min="9" max="9" width="7.7109375" style="7" customWidth="1"/>
    <col min="10" max="16" width="0" style="7" hidden="1" customWidth="1"/>
    <col min="17" max="16384" width="9.140625" style="7" customWidth="1"/>
  </cols>
  <sheetData>
    <row r="1" spans="2:8" s="2" customFormat="1" ht="20.25">
      <c r="B1" s="2" t="s">
        <v>13</v>
      </c>
      <c r="G1" s="38"/>
      <c r="H1" s="38"/>
    </row>
    <row r="2" spans="1:9" ht="15.75">
      <c r="A2" s="3"/>
      <c r="B2" s="4" t="s">
        <v>0</v>
      </c>
      <c r="C2" s="5"/>
      <c r="D2" s="6"/>
      <c r="E2" s="5"/>
      <c r="F2" s="4" t="s">
        <v>47</v>
      </c>
      <c r="G2" s="5"/>
      <c r="H2" s="5"/>
      <c r="I2" s="6"/>
    </row>
    <row r="3" spans="1:9" ht="12.75">
      <c r="A3" s="8"/>
      <c r="B3" s="9"/>
      <c r="D3" s="10"/>
      <c r="E3" s="9"/>
      <c r="F3" s="7" t="s">
        <v>22</v>
      </c>
      <c r="G3" s="11" t="s">
        <v>53</v>
      </c>
      <c r="H3" s="11"/>
      <c r="I3" s="10"/>
    </row>
    <row r="4" spans="1:9" ht="12.75">
      <c r="A4" s="8"/>
      <c r="B4" s="9"/>
      <c r="D4" s="10"/>
      <c r="E4" s="9"/>
      <c r="F4" s="7" t="s">
        <v>14</v>
      </c>
      <c r="G4" s="11"/>
      <c r="H4" s="11"/>
      <c r="I4" s="10"/>
    </row>
    <row r="5" spans="1:9" ht="12.75">
      <c r="A5" s="8"/>
      <c r="B5" s="9"/>
      <c r="D5" s="10"/>
      <c r="E5" s="9"/>
      <c r="F5" s="7" t="s">
        <v>24</v>
      </c>
      <c r="G5" s="11"/>
      <c r="H5" s="11"/>
      <c r="I5" s="10"/>
    </row>
    <row r="6" spans="1:9" ht="12.75">
      <c r="A6" s="8"/>
      <c r="B6" s="12"/>
      <c r="D6" s="10"/>
      <c r="E6" s="9"/>
      <c r="F6" s="7" t="s">
        <v>23</v>
      </c>
      <c r="G6" s="11" t="s">
        <v>30</v>
      </c>
      <c r="H6" s="11"/>
      <c r="I6" s="10"/>
    </row>
    <row r="7" spans="1:9" ht="12.75">
      <c r="A7" s="8"/>
      <c r="B7" s="12"/>
      <c r="D7" s="10"/>
      <c r="E7" s="9"/>
      <c r="F7" s="9" t="s">
        <v>25</v>
      </c>
      <c r="G7" s="11" t="s">
        <v>31</v>
      </c>
      <c r="H7" s="11"/>
      <c r="I7" s="10"/>
    </row>
    <row r="8" spans="1:9" ht="12.75">
      <c r="A8" s="8"/>
      <c r="B8" s="12"/>
      <c r="D8" s="10"/>
      <c r="E8" s="9"/>
      <c r="F8" s="9"/>
      <c r="G8" s="11"/>
      <c r="H8" s="11"/>
      <c r="I8" s="10"/>
    </row>
    <row r="9" spans="1:9" ht="12.75">
      <c r="A9" s="8"/>
      <c r="B9" s="9"/>
      <c r="C9" s="13" t="s">
        <v>56</v>
      </c>
      <c r="D9" s="10"/>
      <c r="E9" s="9"/>
      <c r="F9" s="9"/>
      <c r="G9" s="9"/>
      <c r="H9" s="9"/>
      <c r="I9" s="10"/>
    </row>
    <row r="10" spans="1:9" ht="12.75">
      <c r="A10" s="8"/>
      <c r="C10" s="9" t="s">
        <v>1</v>
      </c>
      <c r="D10" s="10"/>
      <c r="E10" s="9"/>
      <c r="F10" s="9" t="s">
        <v>48</v>
      </c>
      <c r="G10" s="14" t="s">
        <v>50</v>
      </c>
      <c r="H10" s="9"/>
      <c r="I10" s="10"/>
    </row>
    <row r="11" spans="1:9" ht="12.75">
      <c r="A11" s="8"/>
      <c r="C11" s="9" t="s">
        <v>2</v>
      </c>
      <c r="D11" s="10"/>
      <c r="E11" s="9"/>
      <c r="F11" s="9" t="s">
        <v>49</v>
      </c>
      <c r="G11" s="14" t="s">
        <v>51</v>
      </c>
      <c r="H11" s="9"/>
      <c r="I11" s="10"/>
    </row>
    <row r="12" spans="1:9" ht="12.75">
      <c r="A12" s="8"/>
      <c r="C12" s="9" t="s">
        <v>3</v>
      </c>
      <c r="D12" s="10"/>
      <c r="E12" s="9"/>
      <c r="F12" s="9"/>
      <c r="G12" s="9"/>
      <c r="H12" s="9"/>
      <c r="I12" s="10"/>
    </row>
    <row r="13" spans="1:9" ht="12.75">
      <c r="A13" s="8"/>
      <c r="C13" s="9" t="s">
        <v>4</v>
      </c>
      <c r="D13" s="10"/>
      <c r="E13" s="9"/>
      <c r="F13" s="9"/>
      <c r="G13" s="9"/>
      <c r="H13" s="9"/>
      <c r="I13" s="10"/>
    </row>
    <row r="14" spans="1:9" ht="12.75">
      <c r="A14" s="8"/>
      <c r="B14" s="9"/>
      <c r="C14" s="9"/>
      <c r="D14" s="10"/>
      <c r="E14" s="9"/>
      <c r="F14" s="15"/>
      <c r="G14" s="15"/>
      <c r="H14" s="15"/>
      <c r="I14" s="16"/>
    </row>
    <row r="15" spans="1:12" s="2" customFormat="1" ht="20.25" customHeight="1">
      <c r="A15" s="17"/>
      <c r="B15" s="18" t="s">
        <v>5</v>
      </c>
      <c r="C15" s="18"/>
      <c r="D15" s="18" t="s">
        <v>6</v>
      </c>
      <c r="E15" s="18"/>
      <c r="F15" s="19" t="s">
        <v>8</v>
      </c>
      <c r="G15" s="19" t="s">
        <v>7</v>
      </c>
      <c r="H15" s="19" t="s">
        <v>9</v>
      </c>
      <c r="I15" s="20" t="s">
        <v>10</v>
      </c>
      <c r="L15" s="2" t="s">
        <v>32</v>
      </c>
    </row>
    <row r="16" spans="1:9" ht="12.75">
      <c r="A16" s="3"/>
      <c r="B16" s="5"/>
      <c r="C16" s="5"/>
      <c r="D16" s="5"/>
      <c r="E16" s="5"/>
      <c r="F16" s="5"/>
      <c r="G16" s="5"/>
      <c r="H16" s="5"/>
      <c r="I16" s="6"/>
    </row>
    <row r="17" spans="1:9" ht="12.75">
      <c r="A17" s="8"/>
      <c r="B17" s="9" t="s">
        <v>55</v>
      </c>
      <c r="C17" s="9"/>
      <c r="D17" s="9"/>
      <c r="E17" s="9"/>
      <c r="F17" s="9"/>
      <c r="G17" s="9"/>
      <c r="H17" s="9"/>
      <c r="I17" s="10"/>
    </row>
    <row r="18" spans="1:9" ht="12.75">
      <c r="A18" s="8"/>
      <c r="B18" s="9"/>
      <c r="C18" s="9"/>
      <c r="D18" s="9"/>
      <c r="E18" s="9"/>
      <c r="F18" s="9"/>
      <c r="G18" s="9"/>
      <c r="H18" s="9"/>
      <c r="I18" s="10"/>
    </row>
    <row r="19" spans="1:9" ht="12.75">
      <c r="A19" s="8"/>
      <c r="B19" s="9" t="s">
        <v>54</v>
      </c>
      <c r="C19" s="9"/>
      <c r="D19" s="9"/>
      <c r="E19" s="9"/>
      <c r="F19" s="9"/>
      <c r="G19" s="9"/>
      <c r="H19" s="9"/>
      <c r="I19" s="10"/>
    </row>
    <row r="20" spans="1:9" ht="12.75">
      <c r="A20" s="8"/>
      <c r="B20" s="9" t="s">
        <v>29</v>
      </c>
      <c r="C20" s="9"/>
      <c r="D20" s="21"/>
      <c r="E20" s="9"/>
      <c r="F20" s="11" t="s">
        <v>64</v>
      </c>
      <c r="G20" s="14"/>
      <c r="H20" s="9"/>
      <c r="I20" s="10"/>
    </row>
    <row r="21" spans="1:9" ht="12.75">
      <c r="A21" s="8"/>
      <c r="B21" s="22" t="s">
        <v>52</v>
      </c>
      <c r="C21" s="22"/>
      <c r="D21" s="23"/>
      <c r="E21" s="22"/>
      <c r="F21" s="22"/>
      <c r="G21" s="24"/>
      <c r="H21" s="9"/>
      <c r="I21" s="10"/>
    </row>
    <row r="22" spans="1:9" ht="12.75">
      <c r="A22" s="8"/>
      <c r="B22" s="22" t="s">
        <v>26</v>
      </c>
      <c r="C22" s="9"/>
      <c r="D22" s="11"/>
      <c r="E22" s="11"/>
      <c r="F22" s="11"/>
      <c r="G22" s="9"/>
      <c r="H22" s="9"/>
      <c r="I22" s="10"/>
    </row>
    <row r="23" spans="1:9" ht="12.75">
      <c r="A23" s="8"/>
      <c r="B23" s="9" t="s">
        <v>28</v>
      </c>
      <c r="C23" s="9"/>
      <c r="D23" s="11"/>
      <c r="E23" s="11"/>
      <c r="F23" s="9"/>
      <c r="G23" s="9"/>
      <c r="H23" s="9"/>
      <c r="I23" s="10"/>
    </row>
    <row r="24" spans="1:9" ht="12.75">
      <c r="A24" s="8"/>
      <c r="B24" s="9" t="s">
        <v>27</v>
      </c>
      <c r="C24" s="9"/>
      <c r="D24" s="37"/>
      <c r="E24" s="11"/>
      <c r="F24" s="11"/>
      <c r="G24" s="9"/>
      <c r="H24" s="9"/>
      <c r="I24" s="10"/>
    </row>
    <row r="25" spans="1:9" ht="12.75">
      <c r="A25" s="8"/>
      <c r="B25" s="9" t="s">
        <v>33</v>
      </c>
      <c r="C25" s="9"/>
      <c r="D25" s="14"/>
      <c r="E25" s="11"/>
      <c r="F25" s="9"/>
      <c r="G25" s="9"/>
      <c r="H25" s="9"/>
      <c r="I25" s="10"/>
    </row>
    <row r="26" spans="1:16" ht="12.75">
      <c r="A26" s="8"/>
      <c r="B26" s="9"/>
      <c r="C26" s="9"/>
      <c r="D26" s="9"/>
      <c r="E26" s="9"/>
      <c r="F26" s="9"/>
      <c r="G26" s="9"/>
      <c r="H26" s="9"/>
      <c r="I26" s="10"/>
      <c r="J26" s="7">
        <v>0</v>
      </c>
      <c r="K26" s="7">
        <v>1</v>
      </c>
      <c r="L26" s="7">
        <v>2</v>
      </c>
      <c r="M26" s="7">
        <v>3</v>
      </c>
      <c r="N26" s="7">
        <v>4</v>
      </c>
      <c r="O26" s="7">
        <v>5</v>
      </c>
      <c r="P26" s="7">
        <v>6</v>
      </c>
    </row>
    <row r="27" spans="1:16" ht="12.75">
      <c r="A27" s="8"/>
      <c r="B27" s="9" t="s">
        <v>36</v>
      </c>
      <c r="C27" s="9"/>
      <c r="D27" s="25"/>
      <c r="E27" s="9"/>
      <c r="F27" s="26">
        <v>500</v>
      </c>
      <c r="G27" s="14">
        <v>0</v>
      </c>
      <c r="H27" s="27">
        <f>HLOOKUP(G27,$J$26:$P$30,2,1)</f>
        <v>0</v>
      </c>
      <c r="I27" s="10"/>
      <c r="J27" s="7">
        <v>0</v>
      </c>
      <c r="K27" s="7">
        <v>500</v>
      </c>
      <c r="L27" s="7">
        <v>1000</v>
      </c>
      <c r="M27" s="7">
        <v>1250</v>
      </c>
      <c r="N27" s="7">
        <v>1500</v>
      </c>
      <c r="O27" s="7">
        <v>1750</v>
      </c>
      <c r="P27" s="7">
        <v>2000</v>
      </c>
    </row>
    <row r="28" spans="1:16" ht="12.75">
      <c r="A28" s="8"/>
      <c r="B28" s="9" t="s">
        <v>37</v>
      </c>
      <c r="C28" s="9"/>
      <c r="D28" s="25"/>
      <c r="E28" s="9"/>
      <c r="F28" s="26">
        <v>300</v>
      </c>
      <c r="G28" s="14">
        <v>0</v>
      </c>
      <c r="H28" s="27">
        <f>HLOOKUP(G28,$J$26:$P$30,3,1)</f>
        <v>0</v>
      </c>
      <c r="I28" s="10"/>
      <c r="J28" s="7">
        <v>0</v>
      </c>
      <c r="K28" s="7">
        <v>300</v>
      </c>
      <c r="L28" s="7">
        <v>600</v>
      </c>
      <c r="M28" s="7">
        <v>750</v>
      </c>
      <c r="N28" s="7">
        <v>900</v>
      </c>
      <c r="O28" s="7">
        <v>1050</v>
      </c>
      <c r="P28" s="7">
        <v>1200</v>
      </c>
    </row>
    <row r="29" spans="1:16" ht="12.75">
      <c r="A29" s="8"/>
      <c r="B29" s="9" t="s">
        <v>38</v>
      </c>
      <c r="C29" s="9"/>
      <c r="D29" s="25"/>
      <c r="E29" s="9"/>
      <c r="F29" s="26">
        <v>200</v>
      </c>
      <c r="G29" s="14">
        <v>0</v>
      </c>
      <c r="H29" s="27">
        <f>HLOOKUP(G29,$J$26:$P$30,4,1)</f>
        <v>0</v>
      </c>
      <c r="I29" s="10"/>
      <c r="J29" s="7">
        <v>0</v>
      </c>
      <c r="K29" s="7">
        <v>200</v>
      </c>
      <c r="L29" s="7">
        <v>400</v>
      </c>
      <c r="M29" s="7">
        <v>500</v>
      </c>
      <c r="N29" s="7">
        <v>600</v>
      </c>
      <c r="O29" s="7">
        <v>700</v>
      </c>
      <c r="P29" s="7">
        <v>800</v>
      </c>
    </row>
    <row r="30" spans="1:16" ht="12.75">
      <c r="A30" s="8"/>
      <c r="B30" s="9" t="s">
        <v>39</v>
      </c>
      <c r="C30" s="9"/>
      <c r="D30" s="25"/>
      <c r="E30" s="9"/>
      <c r="F30" s="26">
        <v>100</v>
      </c>
      <c r="G30" s="14">
        <v>0</v>
      </c>
      <c r="H30" s="27">
        <f>HLOOKUP(G30,$J$26:$P$30,5,1)</f>
        <v>0</v>
      </c>
      <c r="I30" s="10"/>
      <c r="J30" s="7">
        <v>0</v>
      </c>
      <c r="K30" s="7">
        <v>100</v>
      </c>
      <c r="L30" s="7">
        <v>200</v>
      </c>
      <c r="M30" s="7">
        <v>250</v>
      </c>
      <c r="N30" s="7">
        <v>300</v>
      </c>
      <c r="O30" s="7">
        <v>350</v>
      </c>
      <c r="P30" s="7">
        <v>400</v>
      </c>
    </row>
    <row r="31" spans="1:9" ht="12.75">
      <c r="A31" s="8"/>
      <c r="B31" s="9"/>
      <c r="C31" s="9"/>
      <c r="D31" s="25"/>
      <c r="E31" s="9"/>
      <c r="F31" s="26"/>
      <c r="G31" s="27"/>
      <c r="H31" s="27"/>
      <c r="I31" s="10"/>
    </row>
    <row r="32" spans="1:9" ht="12.75">
      <c r="A32" s="8"/>
      <c r="B32" s="9" t="s">
        <v>60</v>
      </c>
      <c r="C32" s="9"/>
      <c r="D32" s="25"/>
      <c r="E32" s="9"/>
      <c r="F32" s="26">
        <v>100</v>
      </c>
      <c r="G32" s="14"/>
      <c r="H32" s="27">
        <f>+F32*G32</f>
        <v>0</v>
      </c>
      <c r="I32" s="10"/>
    </row>
    <row r="33" spans="1:9" ht="12.75">
      <c r="A33" s="8"/>
      <c r="B33" s="9" t="s">
        <v>61</v>
      </c>
      <c r="C33" s="9"/>
      <c r="D33" s="25"/>
      <c r="E33" s="9"/>
      <c r="F33" s="26">
        <v>500</v>
      </c>
      <c r="G33" s="14">
        <v>0</v>
      </c>
      <c r="H33" s="27">
        <f>+F33*G33</f>
        <v>0</v>
      </c>
      <c r="I33" s="10"/>
    </row>
    <row r="34" spans="1:9" ht="12.75">
      <c r="A34" s="8"/>
      <c r="B34" s="9" t="s">
        <v>43</v>
      </c>
      <c r="C34" s="9"/>
      <c r="D34" s="25"/>
      <c r="E34" s="9"/>
      <c r="F34" s="26">
        <v>300</v>
      </c>
      <c r="G34" s="14"/>
      <c r="H34" s="27">
        <f aca="true" t="shared" si="0" ref="H34:H42">+F34*G34</f>
        <v>0</v>
      </c>
      <c r="I34" s="10"/>
    </row>
    <row r="35" spans="1:9" ht="12.75">
      <c r="A35" s="8"/>
      <c r="B35" s="9" t="s">
        <v>44</v>
      </c>
      <c r="C35" s="9"/>
      <c r="D35" s="25"/>
      <c r="E35" s="9"/>
      <c r="F35" s="26">
        <v>500</v>
      </c>
      <c r="G35" s="14">
        <v>0</v>
      </c>
      <c r="H35" s="27">
        <f t="shared" si="0"/>
        <v>0</v>
      </c>
      <c r="I35" s="10"/>
    </row>
    <row r="36" spans="1:9" ht="12.75">
      <c r="A36" s="8"/>
      <c r="B36" s="9" t="s">
        <v>34</v>
      </c>
      <c r="C36" s="9"/>
      <c r="D36" s="25"/>
      <c r="E36" s="9"/>
      <c r="F36" s="26">
        <v>200</v>
      </c>
      <c r="G36" s="14">
        <v>0</v>
      </c>
      <c r="H36" s="27">
        <f t="shared" si="0"/>
        <v>0</v>
      </c>
      <c r="I36" s="10"/>
    </row>
    <row r="37" spans="1:9" ht="12.75">
      <c r="A37" s="8"/>
      <c r="B37" s="9" t="s">
        <v>35</v>
      </c>
      <c r="C37" s="9"/>
      <c r="D37" s="25"/>
      <c r="E37" s="9"/>
      <c r="F37" s="26">
        <v>600</v>
      </c>
      <c r="G37" s="14">
        <v>0</v>
      </c>
      <c r="H37" s="27">
        <f t="shared" si="0"/>
        <v>0</v>
      </c>
      <c r="I37" s="10"/>
    </row>
    <row r="38" spans="1:9" ht="12.75">
      <c r="A38" s="8"/>
      <c r="B38" s="9" t="s">
        <v>46</v>
      </c>
      <c r="C38" s="9"/>
      <c r="D38" s="25"/>
      <c r="E38" s="9"/>
      <c r="F38" s="26">
        <v>0</v>
      </c>
      <c r="G38" s="14">
        <v>0</v>
      </c>
      <c r="H38" s="27">
        <f t="shared" si="0"/>
        <v>0</v>
      </c>
      <c r="I38" s="10"/>
    </row>
    <row r="39" spans="1:9" ht="12.75">
      <c r="A39" s="8"/>
      <c r="B39" s="9" t="s">
        <v>45</v>
      </c>
      <c r="C39" s="9"/>
      <c r="D39" s="25"/>
      <c r="E39" s="9"/>
      <c r="F39" s="26">
        <v>300</v>
      </c>
      <c r="G39" s="14">
        <v>0</v>
      </c>
      <c r="H39" s="27">
        <f t="shared" si="0"/>
        <v>0</v>
      </c>
      <c r="I39" s="10"/>
    </row>
    <row r="40" spans="1:9" ht="12.75">
      <c r="A40" s="8"/>
      <c r="B40" s="9" t="s">
        <v>40</v>
      </c>
      <c r="C40" s="9"/>
      <c r="D40" s="25"/>
      <c r="E40" s="9"/>
      <c r="F40" s="26">
        <v>300</v>
      </c>
      <c r="G40" s="14">
        <v>0</v>
      </c>
      <c r="H40" s="27">
        <f t="shared" si="0"/>
        <v>0</v>
      </c>
      <c r="I40" s="10"/>
    </row>
    <row r="41" spans="1:9" ht="12.75">
      <c r="A41" s="8"/>
      <c r="B41" s="9" t="s">
        <v>41</v>
      </c>
      <c r="C41" s="9"/>
      <c r="D41" s="25"/>
      <c r="E41" s="9"/>
      <c r="F41" s="26">
        <v>0</v>
      </c>
      <c r="G41" s="14">
        <v>0</v>
      </c>
      <c r="H41" s="27">
        <f t="shared" si="0"/>
        <v>0</v>
      </c>
      <c r="I41" s="10"/>
    </row>
    <row r="42" spans="1:9" ht="12.75">
      <c r="A42" s="8"/>
      <c r="B42" s="9" t="s">
        <v>42</v>
      </c>
      <c r="C42" s="9"/>
      <c r="D42" s="25"/>
      <c r="E42" s="9"/>
      <c r="F42" s="26">
        <v>200</v>
      </c>
      <c r="G42" s="14">
        <v>0</v>
      </c>
      <c r="H42" s="27">
        <f t="shared" si="0"/>
        <v>0</v>
      </c>
      <c r="I42" s="10"/>
    </row>
    <row r="43" spans="1:9" ht="12.75">
      <c r="A43" s="8"/>
      <c r="B43" s="9"/>
      <c r="C43" s="9"/>
      <c r="D43" s="9"/>
      <c r="E43" s="9"/>
      <c r="F43" s="9"/>
      <c r="G43" s="9"/>
      <c r="H43" s="9"/>
      <c r="I43" s="10"/>
    </row>
    <row r="44" spans="1:9" s="32" customFormat="1" ht="12.75">
      <c r="A44" s="28"/>
      <c r="B44" s="29" t="s">
        <v>12</v>
      </c>
      <c r="C44" s="29" t="s">
        <v>11</v>
      </c>
      <c r="D44" s="29"/>
      <c r="E44" s="29"/>
      <c r="F44" s="29"/>
      <c r="G44" s="29"/>
      <c r="H44" s="30">
        <f>SUM(H27:H43)</f>
        <v>0</v>
      </c>
      <c r="I44" s="31"/>
    </row>
    <row r="45" spans="1:9" ht="12.75">
      <c r="A45" s="8"/>
      <c r="B45" s="9"/>
      <c r="C45" s="9"/>
      <c r="D45" s="9"/>
      <c r="E45" s="9"/>
      <c r="F45" s="9"/>
      <c r="G45" s="9"/>
      <c r="H45" s="9"/>
      <c r="I45" s="10"/>
    </row>
    <row r="46" spans="1:9" ht="12.75">
      <c r="A46" s="8"/>
      <c r="B46" s="9" t="s">
        <v>62</v>
      </c>
      <c r="C46" s="9"/>
      <c r="D46" s="9"/>
      <c r="E46" s="9"/>
      <c r="F46" s="33">
        <v>775208434</v>
      </c>
      <c r="G46" s="36" t="s">
        <v>63</v>
      </c>
      <c r="H46" s="9"/>
      <c r="I46" s="10"/>
    </row>
    <row r="47" spans="1:9" ht="12.75">
      <c r="A47" s="8"/>
      <c r="B47" s="9"/>
      <c r="C47" s="9"/>
      <c r="D47" s="9"/>
      <c r="E47" s="9"/>
      <c r="F47" s="33"/>
      <c r="G47" s="34"/>
      <c r="H47" s="9"/>
      <c r="I47" s="10"/>
    </row>
    <row r="48" spans="1:9" ht="12.75">
      <c r="A48" s="8"/>
      <c r="B48" s="9"/>
      <c r="C48" s="9"/>
      <c r="D48" s="9"/>
      <c r="E48" s="9"/>
      <c r="F48" s="9"/>
      <c r="G48" s="9"/>
      <c r="H48" s="9"/>
      <c r="I48" s="10"/>
    </row>
    <row r="49" spans="1:9" ht="12.75">
      <c r="A49" s="8"/>
      <c r="B49" s="9" t="s">
        <v>57</v>
      </c>
      <c r="C49" s="9"/>
      <c r="D49" s="9"/>
      <c r="E49" s="9"/>
      <c r="F49" s="9"/>
      <c r="G49" s="9"/>
      <c r="H49" s="9"/>
      <c r="I49" s="10"/>
    </row>
    <row r="50" spans="1:9" ht="12.75">
      <c r="A50" s="8"/>
      <c r="B50" s="9" t="s">
        <v>58</v>
      </c>
      <c r="C50" s="9"/>
      <c r="D50" s="9"/>
      <c r="E50" s="9"/>
      <c r="F50" s="9"/>
      <c r="G50" s="9"/>
      <c r="H50" s="9"/>
      <c r="I50" s="10"/>
    </row>
    <row r="51" spans="1:9" ht="12.75">
      <c r="A51" s="8"/>
      <c r="B51" s="9"/>
      <c r="C51" s="9"/>
      <c r="D51" s="9"/>
      <c r="E51" s="9"/>
      <c r="F51" s="11" t="s">
        <v>32</v>
      </c>
      <c r="G51" s="11"/>
      <c r="H51" s="11"/>
      <c r="I51" s="10"/>
    </row>
    <row r="52" spans="1:9" ht="12.75">
      <c r="A52" s="8"/>
      <c r="B52" s="9"/>
      <c r="C52" s="9"/>
      <c r="D52" s="9"/>
      <c r="E52" s="9"/>
      <c r="F52" s="39" t="s">
        <v>59</v>
      </c>
      <c r="G52" s="39"/>
      <c r="H52" s="39"/>
      <c r="I52" s="10"/>
    </row>
    <row r="53" spans="1:9" ht="12.75">
      <c r="A53" s="35"/>
      <c r="B53" s="15"/>
      <c r="C53" s="15"/>
      <c r="D53" s="15"/>
      <c r="E53" s="15"/>
      <c r="F53" s="15"/>
      <c r="G53" s="15"/>
      <c r="H53" s="15"/>
      <c r="I53" s="16"/>
    </row>
  </sheetData>
  <sheetProtection/>
  <mergeCells count="2">
    <mergeCell ref="G1:H1"/>
    <mergeCell ref="F52:H52"/>
  </mergeCells>
  <hyperlinks>
    <hyperlink ref="G46" r:id="rId1" display="pavel.svetlik@centrum.cz"/>
  </hyperlinks>
  <printOptions/>
  <pageMargins left="0.78740157480315" right="0.393700787401575" top="0.734251969" bottom="0.734251969" header="0.511811023622047" footer="0.511811023622047"/>
  <pageSetup fitToHeight="1" fitToWidth="1" horizontalDpi="600" verticalDpi="6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9"/>
  <sheetViews>
    <sheetView zoomScalePageLayoutView="0" workbookViewId="0" topLeftCell="A1">
      <selection activeCell="A7" sqref="A1:IV16384"/>
    </sheetView>
  </sheetViews>
  <sheetFormatPr defaultColWidth="9.140625" defaultRowHeight="12.75"/>
  <cols>
    <col min="1" max="1" width="84.57421875" style="0" customWidth="1"/>
  </cols>
  <sheetData>
    <row r="3" ht="42">
      <c r="A3" s="1" t="s">
        <v>15</v>
      </c>
    </row>
    <row r="4" ht="123">
      <c r="A4" s="1" t="s">
        <v>16</v>
      </c>
    </row>
    <row r="5" ht="143.25">
      <c r="A5" s="1" t="s">
        <v>17</v>
      </c>
    </row>
    <row r="6" ht="62.25">
      <c r="A6" s="1" t="s">
        <v>18</v>
      </c>
    </row>
    <row r="7" ht="62.25">
      <c r="A7" s="1" t="s">
        <v>19</v>
      </c>
    </row>
    <row r="8" ht="82.5">
      <c r="A8" s="1" t="s">
        <v>20</v>
      </c>
    </row>
    <row r="9" ht="82.5">
      <c r="A9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Rans</dc:creator>
  <cp:keywords/>
  <dc:description/>
  <cp:lastModifiedBy>Pavel Světlík</cp:lastModifiedBy>
  <cp:lastPrinted>2012-02-21T13:16:05Z</cp:lastPrinted>
  <dcterms:created xsi:type="dcterms:W3CDTF">2006-05-16T19:14:26Z</dcterms:created>
  <dcterms:modified xsi:type="dcterms:W3CDTF">2015-11-25T13:46:50Z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